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 activeTab="2"/>
  </bookViews>
  <sheets>
    <sheet name="2025" sheetId="1" r:id="rId1"/>
    <sheet name="2026" sheetId="6" r:id="rId2"/>
    <sheet name="2027" sheetId="7" r:id="rId3"/>
  </sheets>
  <definedNames>
    <definedName name="_xlnm.Print_Area" localSheetId="0">'2025'!$A$1:$H$25</definedName>
  </definedNames>
  <calcPr calcId="145621"/>
</workbook>
</file>

<file path=xl/calcChain.xml><?xml version="1.0" encoding="utf-8"?>
<calcChain xmlns="http://schemas.openxmlformats.org/spreadsheetml/2006/main">
  <c r="H14" i="7" l="1"/>
  <c r="H14" i="6"/>
  <c r="F18" i="7" l="1"/>
  <c r="D18" i="7"/>
  <c r="C18" i="7"/>
  <c r="E17" i="7"/>
  <c r="G17" i="7" s="1"/>
  <c r="E16" i="7"/>
  <c r="G16" i="7" s="1"/>
  <c r="H15" i="7"/>
  <c r="E15" i="7"/>
  <c r="G15" i="7" s="1"/>
  <c r="E14" i="7"/>
  <c r="G14" i="7" s="1"/>
  <c r="H13" i="7"/>
  <c r="E13" i="7"/>
  <c r="G13" i="7" s="1"/>
  <c r="E12" i="7"/>
  <c r="G12" i="7" s="1"/>
  <c r="H11" i="7"/>
  <c r="E11" i="7"/>
  <c r="G11" i="7" s="1"/>
  <c r="H10" i="7"/>
  <c r="E10" i="7"/>
  <c r="G10" i="7" s="1"/>
  <c r="E9" i="7"/>
  <c r="G9" i="7" s="1"/>
  <c r="H8" i="7"/>
  <c r="E8" i="7"/>
  <c r="F18" i="6"/>
  <c r="D18" i="6"/>
  <c r="C18" i="6"/>
  <c r="E17" i="6"/>
  <c r="G17" i="6" s="1"/>
  <c r="E16" i="6"/>
  <c r="G16" i="6" s="1"/>
  <c r="H15" i="6"/>
  <c r="E15" i="6"/>
  <c r="G15" i="6" s="1"/>
  <c r="E14" i="6"/>
  <c r="G14" i="6" s="1"/>
  <c r="H13" i="6"/>
  <c r="E13" i="6"/>
  <c r="G13" i="6" s="1"/>
  <c r="E12" i="6"/>
  <c r="G12" i="6" s="1"/>
  <c r="H11" i="6"/>
  <c r="E11" i="6"/>
  <c r="G11" i="6" s="1"/>
  <c r="H10" i="6"/>
  <c r="E10" i="6"/>
  <c r="G10" i="6" s="1"/>
  <c r="E9" i="6"/>
  <c r="G9" i="6" s="1"/>
  <c r="H8" i="6"/>
  <c r="E8" i="6"/>
  <c r="G8" i="6" s="1"/>
  <c r="H18" i="6" l="1"/>
  <c r="H18" i="7"/>
  <c r="E18" i="7"/>
  <c r="G8" i="7"/>
  <c r="E18" i="6"/>
  <c r="H10" i="1" l="1"/>
  <c r="H11" i="1"/>
  <c r="H13" i="1"/>
  <c r="H14" i="1"/>
  <c r="H15" i="1"/>
  <c r="H8" i="1"/>
  <c r="H18" i="1" l="1"/>
  <c r="F18" i="1" l="1"/>
  <c r="E17" i="1"/>
  <c r="G17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8" i="1"/>
  <c r="D18" i="1"/>
  <c r="C18" i="1"/>
  <c r="E18" i="1" l="1"/>
  <c r="G8" i="1"/>
</calcChain>
</file>

<file path=xl/sharedStrings.xml><?xml version="1.0" encoding="utf-8"?>
<sst xmlns="http://schemas.openxmlformats.org/spreadsheetml/2006/main" count="123" uniqueCount="40">
  <si>
    <t>Расчет</t>
  </si>
  <si>
    <t>№ п/п</t>
  </si>
  <si>
    <t>единица измерения</t>
  </si>
  <si>
    <t>рублей</t>
  </si>
  <si>
    <t>показатель</t>
  </si>
  <si>
    <t>Боголюбовское</t>
  </si>
  <si>
    <t>Васильевское</t>
  </si>
  <si>
    <t>Грибановское</t>
  </si>
  <si>
    <t>Заринское</t>
  </si>
  <si>
    <t>Москаленское</t>
  </si>
  <si>
    <t>Орловское</t>
  </si>
  <si>
    <t>Пикетинское</t>
  </si>
  <si>
    <t>Степнинское</t>
  </si>
  <si>
    <t>Шараповское</t>
  </si>
  <si>
    <t>Всего</t>
  </si>
  <si>
    <t>ННД</t>
  </si>
  <si>
    <t>ДФ</t>
  </si>
  <si>
    <t>Марьяновское городское</t>
  </si>
  <si>
    <t>6=3-4</t>
  </si>
  <si>
    <t>7=6*100/5</t>
  </si>
  <si>
    <t>иных межбюджеьных трансфертов на повышение доступности получения населением поселения муниципальных услуг в 2025 году</t>
  </si>
  <si>
    <t>Объем налоговых, неналоговых доходов (ННД)</t>
  </si>
  <si>
    <t>Объем средств дорожного фонда (ДФ)</t>
  </si>
  <si>
    <t>Поселения (П)</t>
  </si>
  <si>
    <t>ННД за исключением ДФ (ННД/дф)</t>
  </si>
  <si>
    <t>объём расходов i-го поселения для исполнения полномочий по созданию условий для организации досуга и обеспечения жителей поселения услугами организаций культуры в населенных пунктах, имеющих стационарные досуговые объекты (К)</t>
  </si>
  <si>
    <t>Об =К</t>
  </si>
  <si>
    <t>ННД/дф =ННД - ДФ</t>
  </si>
  <si>
    <t>ННД/дф</t>
  </si>
  <si>
    <t>К</t>
  </si>
  <si>
    <t>Об</t>
  </si>
  <si>
    <t>К - расходы i-го поселения для исполнения полномочий по созданию условий для организации досуга и обеспечения жителей поселения услугами организаций культуры в населенных пунктах, имеющих стационарные досуговые объекты по расчетам Комитета по культуре</t>
  </si>
  <si>
    <t>иных межбюджеьных трансфертов на повышение доступности получения населением поселения муниципальных услуг в 2026 году</t>
  </si>
  <si>
    <t>Доля расходов i-го поселения для исполнения полномочий по созданию условий для организации досуга и обеспечения жителей поселения услугами организаций культуры в населенных пунктах, имеющих стационарные досуговые объекты в объеме ННД (Дк)</t>
  </si>
  <si>
    <t>Обьем иных межбюджетных трансфертов на повышение доступности получения населением поселения муниципальных услуг (Об)</t>
  </si>
  <si>
    <t>Дк</t>
  </si>
  <si>
    <t>Дк = К*100/ННД/дф</t>
  </si>
  <si>
    <t>иных межбюджеьных трансфертов на повышение доступности получения населением поселения муниципальных услуг в 2027 году</t>
  </si>
  <si>
    <t>Иные межбюджетные трансферты распределяются среди поселений, у которых доля расходов на исполнение полномочий по культуре в объеме налоговых и неналоговых доходов за вычетом средств дорожного фонда превышает 65%.
Иной межбюджетный трансферт предоставляется в размере расходов i-го поселения для исполнения полномочий по созданию условий для организации досуга и обеспечения жителей поселения услугами организаций культуры в населенных пунктах, имеющих стационарные досуговые объекты.</t>
  </si>
  <si>
    <t>Если Дк&gt; 65%, то Об=К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</si>
</sst>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/>
    <xf numFmtId="4" fontId="7" fillId="0" borderId="1" xfId="0" applyNumberFormat="1" applyFont="1" applyBorder="1" applyAlignment="1">
      <alignment horizontal="center"/>
    </xf>
    <xf numFmtId="0" fontId="8" fillId="0" borderId="0" xfId="0" applyFont="1"/>
    <xf numFmtId="0" fontId="5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topLeftCell="A13" zoomScale="75" zoomScaleNormal="100" zoomScaleSheetLayoutView="75" workbookViewId="0">
      <selection activeCell="G8" sqref="G8:H15"/>
    </sheetView>
  </sheetViews>
  <sheetFormatPr defaultRowHeight="15" x14ac:dyDescent="0.25"/>
  <cols>
    <col min="1" max="1" width="10.28515625" customWidth="1"/>
    <col min="2" max="2" width="27.5703125" customWidth="1"/>
    <col min="3" max="3" width="19.7109375" customWidth="1"/>
    <col min="4" max="4" width="21.140625" customWidth="1"/>
    <col min="5" max="5" width="20.85546875" customWidth="1"/>
    <col min="6" max="6" width="24.5703125" customWidth="1"/>
    <col min="7" max="7" width="21.85546875" customWidth="1"/>
    <col min="8" max="8" width="21.42578125" customWidth="1"/>
  </cols>
  <sheetData>
    <row r="1" spans="1:8" ht="18.75" x14ac:dyDescent="0.3">
      <c r="A1" s="25" t="s">
        <v>0</v>
      </c>
      <c r="B1" s="25"/>
      <c r="C1" s="25"/>
      <c r="D1" s="25"/>
      <c r="E1" s="25"/>
      <c r="F1" s="25"/>
      <c r="G1" s="25"/>
      <c r="H1" s="25"/>
    </row>
    <row r="2" spans="1:8" ht="18.75" x14ac:dyDescent="0.3">
      <c r="A2" s="26" t="s">
        <v>20</v>
      </c>
      <c r="B2" s="26"/>
      <c r="C2" s="26"/>
      <c r="D2" s="26"/>
      <c r="E2" s="26"/>
      <c r="F2" s="26"/>
      <c r="G2" s="26"/>
      <c r="H2" s="26"/>
    </row>
    <row r="4" spans="1:8" ht="263.25" customHeight="1" x14ac:dyDescent="0.25">
      <c r="A4" s="7" t="s">
        <v>1</v>
      </c>
      <c r="B4" s="7" t="s">
        <v>23</v>
      </c>
      <c r="C4" s="7" t="s">
        <v>21</v>
      </c>
      <c r="D4" s="7" t="s">
        <v>22</v>
      </c>
      <c r="E4" s="7" t="s">
        <v>24</v>
      </c>
      <c r="F4" s="7" t="s">
        <v>25</v>
      </c>
      <c r="G4" s="7" t="s">
        <v>33</v>
      </c>
      <c r="H4" s="7" t="s">
        <v>34</v>
      </c>
    </row>
    <row r="5" spans="1:8" ht="21.75" customHeight="1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</row>
    <row r="6" spans="1:8" ht="15.75" x14ac:dyDescent="0.25">
      <c r="A6" s="8"/>
      <c r="B6" s="9" t="s">
        <v>4</v>
      </c>
      <c r="C6" s="9" t="s">
        <v>15</v>
      </c>
      <c r="D6" s="9" t="s">
        <v>16</v>
      </c>
      <c r="E6" s="9" t="s">
        <v>28</v>
      </c>
      <c r="F6" s="9" t="s">
        <v>29</v>
      </c>
      <c r="G6" s="9" t="s">
        <v>35</v>
      </c>
      <c r="H6" s="9" t="s">
        <v>30</v>
      </c>
    </row>
    <row r="7" spans="1:8" ht="15.75" x14ac:dyDescent="0.25">
      <c r="A7" s="8"/>
      <c r="B7" s="9" t="s">
        <v>2</v>
      </c>
      <c r="C7" s="9" t="s">
        <v>3</v>
      </c>
      <c r="D7" s="9" t="s">
        <v>3</v>
      </c>
      <c r="E7" s="9" t="s">
        <v>3</v>
      </c>
      <c r="F7" s="9" t="s">
        <v>18</v>
      </c>
      <c r="G7" s="9" t="s">
        <v>19</v>
      </c>
      <c r="H7" s="10" t="s">
        <v>3</v>
      </c>
    </row>
    <row r="8" spans="1:8" ht="15.75" x14ac:dyDescent="0.25">
      <c r="A8" s="9">
        <v>1</v>
      </c>
      <c r="B8" s="8" t="s">
        <v>5</v>
      </c>
      <c r="C8" s="11">
        <v>3854055.05</v>
      </c>
      <c r="D8" s="11">
        <v>1699142</v>
      </c>
      <c r="E8" s="11">
        <f>C8-D8</f>
        <v>2154913.0499999998</v>
      </c>
      <c r="F8" s="11">
        <v>1797084.2</v>
      </c>
      <c r="G8" s="22">
        <f>F8*100/E8</f>
        <v>83.394743003667841</v>
      </c>
      <c r="H8" s="22">
        <f t="shared" ref="H8:H15" si="0">F8</f>
        <v>1797084.2</v>
      </c>
    </row>
    <row r="9" spans="1:8" ht="15.75" x14ac:dyDescent="0.25">
      <c r="A9" s="9">
        <v>2</v>
      </c>
      <c r="B9" s="8" t="s">
        <v>6</v>
      </c>
      <c r="C9" s="11">
        <v>8782432.5</v>
      </c>
      <c r="D9" s="11">
        <v>1995935</v>
      </c>
      <c r="E9" s="11">
        <f t="shared" ref="E9:E17" si="1">C9-D9</f>
        <v>6786497.5</v>
      </c>
      <c r="F9" s="11">
        <v>3086609.48</v>
      </c>
      <c r="G9" s="22">
        <f t="shared" ref="G9:G17" si="2">F9*100/E9</f>
        <v>45.481627010103516</v>
      </c>
      <c r="H9" s="22"/>
    </row>
    <row r="10" spans="1:8" ht="15.75" x14ac:dyDescent="0.25">
      <c r="A10" s="9">
        <v>3</v>
      </c>
      <c r="B10" s="8" t="s">
        <v>7</v>
      </c>
      <c r="C10" s="11">
        <v>6058910.1799999997</v>
      </c>
      <c r="D10" s="11">
        <v>2641461</v>
      </c>
      <c r="E10" s="11">
        <f t="shared" si="1"/>
        <v>3417449.1799999997</v>
      </c>
      <c r="F10" s="11">
        <v>4574910.3899999997</v>
      </c>
      <c r="G10" s="22">
        <f t="shared" si="2"/>
        <v>133.86915646833407</v>
      </c>
      <c r="H10" s="22">
        <f t="shared" si="0"/>
        <v>4574910.3899999997</v>
      </c>
    </row>
    <row r="11" spans="1:8" ht="15.75" x14ac:dyDescent="0.25">
      <c r="A11" s="9">
        <v>4</v>
      </c>
      <c r="B11" s="8" t="s">
        <v>8</v>
      </c>
      <c r="C11" s="11">
        <v>2047713</v>
      </c>
      <c r="D11" s="11">
        <v>1016517</v>
      </c>
      <c r="E11" s="11">
        <f t="shared" si="1"/>
        <v>1031196</v>
      </c>
      <c r="F11" s="11">
        <v>3328442.43</v>
      </c>
      <c r="G11" s="22">
        <f t="shared" si="2"/>
        <v>322.77495548857831</v>
      </c>
      <c r="H11" s="22">
        <f t="shared" si="0"/>
        <v>3328442.43</v>
      </c>
    </row>
    <row r="12" spans="1:8" ht="15.75" x14ac:dyDescent="0.25">
      <c r="A12" s="9">
        <v>5</v>
      </c>
      <c r="B12" s="8" t="s">
        <v>9</v>
      </c>
      <c r="C12" s="11">
        <v>8035766.1200000001</v>
      </c>
      <c r="D12" s="11">
        <v>1610104</v>
      </c>
      <c r="E12" s="11">
        <f t="shared" si="1"/>
        <v>6425662.1200000001</v>
      </c>
      <c r="F12" s="11">
        <v>3923699.1</v>
      </c>
      <c r="G12" s="22">
        <f t="shared" si="2"/>
        <v>61.062953929485481</v>
      </c>
      <c r="H12" s="22"/>
    </row>
    <row r="13" spans="1:8" ht="15.75" x14ac:dyDescent="0.25">
      <c r="A13" s="9">
        <v>6</v>
      </c>
      <c r="B13" s="8" t="s">
        <v>10</v>
      </c>
      <c r="C13" s="11">
        <v>3621373.02</v>
      </c>
      <c r="D13" s="11">
        <v>1090716</v>
      </c>
      <c r="E13" s="11">
        <f t="shared" si="1"/>
        <v>2530657.02</v>
      </c>
      <c r="F13" s="11">
        <v>2431801.7799999998</v>
      </c>
      <c r="G13" s="22">
        <f t="shared" si="2"/>
        <v>96.093692696452393</v>
      </c>
      <c r="H13" s="22">
        <f t="shared" si="0"/>
        <v>2431801.7799999998</v>
      </c>
    </row>
    <row r="14" spans="1:8" ht="15.75" x14ac:dyDescent="0.25">
      <c r="A14" s="9">
        <v>7</v>
      </c>
      <c r="B14" s="8" t="s">
        <v>11</v>
      </c>
      <c r="C14" s="11">
        <v>1108027.3999999999</v>
      </c>
      <c r="D14" s="11">
        <v>534228</v>
      </c>
      <c r="E14" s="11">
        <f t="shared" si="1"/>
        <v>573799.39999999991</v>
      </c>
      <c r="F14" s="11">
        <v>407727.42</v>
      </c>
      <c r="G14" s="22">
        <f t="shared" si="2"/>
        <v>71.05748454947846</v>
      </c>
      <c r="H14" s="22">
        <f t="shared" si="0"/>
        <v>407727.42</v>
      </c>
    </row>
    <row r="15" spans="1:8" ht="15.75" x14ac:dyDescent="0.25">
      <c r="A15" s="9">
        <v>8</v>
      </c>
      <c r="B15" s="8" t="s">
        <v>12</v>
      </c>
      <c r="C15" s="11">
        <v>2086183</v>
      </c>
      <c r="D15" s="11">
        <v>734563</v>
      </c>
      <c r="E15" s="11">
        <f t="shared" si="1"/>
        <v>1351620</v>
      </c>
      <c r="F15" s="11">
        <v>3098828.62</v>
      </c>
      <c r="G15" s="22">
        <f t="shared" si="2"/>
        <v>229.26773945339667</v>
      </c>
      <c r="H15" s="22">
        <f t="shared" si="0"/>
        <v>3098828.62</v>
      </c>
    </row>
    <row r="16" spans="1:8" ht="15.75" x14ac:dyDescent="0.25">
      <c r="A16" s="9">
        <v>9</v>
      </c>
      <c r="B16" s="8" t="s">
        <v>13</v>
      </c>
      <c r="C16" s="11">
        <v>6110472.9199999999</v>
      </c>
      <c r="D16" s="11">
        <v>1023937</v>
      </c>
      <c r="E16" s="11">
        <f t="shared" si="1"/>
        <v>5086535.92</v>
      </c>
      <c r="F16" s="11">
        <v>2648695.3199999998</v>
      </c>
      <c r="G16" s="22">
        <f t="shared" si="2"/>
        <v>52.072675031851531</v>
      </c>
      <c r="H16" s="22"/>
    </row>
    <row r="17" spans="1:8" ht="15.75" x14ac:dyDescent="0.25">
      <c r="A17" s="9">
        <v>10</v>
      </c>
      <c r="B17" s="8" t="s">
        <v>17</v>
      </c>
      <c r="C17" s="11">
        <v>24739857.260000002</v>
      </c>
      <c r="D17" s="11">
        <v>2478225</v>
      </c>
      <c r="E17" s="11">
        <f t="shared" si="1"/>
        <v>22261632.260000002</v>
      </c>
      <c r="F17" s="11">
        <v>5743264.4400000004</v>
      </c>
      <c r="G17" s="11">
        <f t="shared" si="2"/>
        <v>25.798936811653178</v>
      </c>
      <c r="H17" s="12"/>
    </row>
    <row r="18" spans="1:8" s="4" customFormat="1" ht="15.75" x14ac:dyDescent="0.25">
      <c r="A18" s="13"/>
      <c r="B18" s="14" t="s">
        <v>14</v>
      </c>
      <c r="C18" s="15">
        <f>SUM(C8:C17)</f>
        <v>66444790.450000003</v>
      </c>
      <c r="D18" s="15">
        <f>SUM(D8:D17)</f>
        <v>14824828</v>
      </c>
      <c r="E18" s="15">
        <f>SUM(E8:E17)</f>
        <v>51619962.450000003</v>
      </c>
      <c r="F18" s="15">
        <f>SUM(F8:F17)</f>
        <v>31041063.180000003</v>
      </c>
      <c r="G18" s="15"/>
      <c r="H18" s="15">
        <f t="shared" ref="H18" si="3">SUM(H8:H17)</f>
        <v>15638794.84</v>
      </c>
    </row>
    <row r="19" spans="1:8" ht="15.75" x14ac:dyDescent="0.25">
      <c r="A19" s="16"/>
      <c r="B19" s="17"/>
      <c r="C19" s="17"/>
      <c r="D19" s="17"/>
      <c r="E19" s="17"/>
      <c r="F19" s="17"/>
      <c r="G19" s="17"/>
      <c r="H19" s="17"/>
    </row>
    <row r="20" spans="1:8" ht="22.5" customHeight="1" x14ac:dyDescent="0.25">
      <c r="A20" s="18"/>
      <c r="B20" s="19" t="s">
        <v>26</v>
      </c>
      <c r="C20" s="20"/>
      <c r="D20" s="20"/>
      <c r="E20" s="20"/>
      <c r="F20" s="20"/>
      <c r="G20" s="20"/>
      <c r="H20" s="20"/>
    </row>
    <row r="21" spans="1:8" ht="30.75" customHeight="1" x14ac:dyDescent="0.25">
      <c r="A21" s="16"/>
      <c r="B21" s="28" t="s">
        <v>31</v>
      </c>
      <c r="C21" s="28"/>
      <c r="D21" s="28"/>
      <c r="E21" s="28"/>
      <c r="F21" s="28"/>
      <c r="G21" s="28"/>
      <c r="H21" s="28"/>
    </row>
    <row r="22" spans="1:8" ht="25.5" customHeight="1" x14ac:dyDescent="0.25">
      <c r="A22" s="16"/>
      <c r="B22" s="19" t="s">
        <v>27</v>
      </c>
      <c r="C22" s="20"/>
      <c r="D22" s="20"/>
      <c r="E22" s="20"/>
      <c r="F22" s="20"/>
      <c r="G22" s="20"/>
      <c r="H22" s="20"/>
    </row>
    <row r="23" spans="1:8" ht="21.75" customHeight="1" x14ac:dyDescent="0.25">
      <c r="A23" s="16"/>
      <c r="B23" s="21" t="s">
        <v>36</v>
      </c>
      <c r="C23" s="20"/>
      <c r="D23" s="20"/>
      <c r="E23" s="20"/>
      <c r="F23" s="20"/>
      <c r="G23" s="20"/>
      <c r="H23" s="20"/>
    </row>
    <row r="24" spans="1:8" ht="89.25" customHeight="1" x14ac:dyDescent="0.25">
      <c r="A24" s="16"/>
      <c r="B24" s="27" t="s">
        <v>38</v>
      </c>
      <c r="C24" s="27"/>
      <c r="D24" s="27"/>
      <c r="E24" s="27"/>
      <c r="F24" s="27"/>
      <c r="G24" s="27"/>
      <c r="H24" s="27"/>
    </row>
    <row r="25" spans="1:8" ht="24" customHeight="1" x14ac:dyDescent="0.25">
      <c r="A25" s="16"/>
      <c r="B25" s="20" t="s">
        <v>39</v>
      </c>
      <c r="C25" s="20"/>
      <c r="D25" s="20"/>
      <c r="E25" s="20"/>
      <c r="F25" s="20"/>
      <c r="G25" s="20"/>
      <c r="H25" s="20"/>
    </row>
    <row r="26" spans="1:8" ht="18.75" x14ac:dyDescent="0.3">
      <c r="A26" s="6"/>
      <c r="B26" s="5"/>
      <c r="C26" s="3"/>
      <c r="D26" s="3"/>
      <c r="E26" s="3"/>
      <c r="F26" s="3"/>
      <c r="G26" s="3"/>
      <c r="H26" s="3"/>
    </row>
    <row r="27" spans="1:8" ht="19.5" customHeight="1" x14ac:dyDescent="0.3">
      <c r="A27" s="6"/>
      <c r="B27" s="1"/>
      <c r="C27" s="3"/>
      <c r="D27" s="3"/>
      <c r="E27" s="3"/>
      <c r="F27" s="3"/>
      <c r="G27" s="3"/>
      <c r="H27" s="3"/>
    </row>
    <row r="28" spans="1:8" ht="39" customHeight="1" x14ac:dyDescent="0.3">
      <c r="B28" s="24"/>
      <c r="C28" s="24"/>
      <c r="D28" s="24"/>
      <c r="E28" s="24"/>
      <c r="F28" s="24"/>
      <c r="G28" s="24"/>
      <c r="H28" s="24"/>
    </row>
    <row r="29" spans="1:8" ht="18.75" x14ac:dyDescent="0.3">
      <c r="B29" s="1"/>
      <c r="C29" s="1"/>
      <c r="D29" s="1"/>
      <c r="E29" s="1"/>
      <c r="F29" s="1"/>
      <c r="G29" s="1"/>
      <c r="H29" s="1"/>
    </row>
    <row r="30" spans="1:8" ht="18.75" x14ac:dyDescent="0.3">
      <c r="B30" s="1"/>
      <c r="C30" s="1"/>
      <c r="D30" s="1"/>
      <c r="E30" s="1"/>
      <c r="F30" s="1"/>
      <c r="G30" s="1"/>
      <c r="H30" s="1"/>
    </row>
    <row r="32" spans="1:8" ht="18.75" x14ac:dyDescent="0.3">
      <c r="C32" s="2"/>
      <c r="D32" s="2"/>
      <c r="E32" s="2"/>
      <c r="F32" s="2"/>
      <c r="G32" s="2"/>
    </row>
    <row r="33" spans="2:8" ht="57" customHeight="1" x14ac:dyDescent="0.3">
      <c r="B33" s="23"/>
      <c r="C33" s="23"/>
      <c r="D33" s="23"/>
      <c r="E33" s="23"/>
      <c r="F33" s="23"/>
      <c r="G33" s="23"/>
      <c r="H33" s="23"/>
    </row>
  </sheetData>
  <mergeCells count="6">
    <mergeCell ref="B33:H33"/>
    <mergeCell ref="B28:H28"/>
    <mergeCell ref="A1:H1"/>
    <mergeCell ref="A2:H2"/>
    <mergeCell ref="B24:H24"/>
    <mergeCell ref="B21:H21"/>
  </mergeCells>
  <phoneticPr fontId="9" type="noConversion"/>
  <printOptions horizontalCentered="1"/>
  <pageMargins left="0.11811023622047245" right="0.11811023622047245" top="0.35433070866141736" bottom="0.35433070866141736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60" zoomScaleNormal="100" workbookViewId="0">
      <selection activeCell="G8" sqref="G8:H15"/>
    </sheetView>
  </sheetViews>
  <sheetFormatPr defaultRowHeight="15" x14ac:dyDescent="0.25"/>
  <cols>
    <col min="1" max="1" width="10.28515625" customWidth="1"/>
    <col min="2" max="2" width="27.5703125" customWidth="1"/>
    <col min="3" max="3" width="19.7109375" customWidth="1"/>
    <col min="4" max="4" width="21.140625" customWidth="1"/>
    <col min="5" max="5" width="20.85546875" customWidth="1"/>
    <col min="6" max="6" width="24.5703125" customWidth="1"/>
    <col min="7" max="7" width="21.85546875" customWidth="1"/>
    <col min="8" max="8" width="21.42578125" customWidth="1"/>
  </cols>
  <sheetData>
    <row r="1" spans="1:8" ht="18.75" x14ac:dyDescent="0.3">
      <c r="A1" s="25" t="s">
        <v>0</v>
      </c>
      <c r="B1" s="25"/>
      <c r="C1" s="25"/>
      <c r="D1" s="25"/>
      <c r="E1" s="25"/>
      <c r="F1" s="25"/>
      <c r="G1" s="25"/>
      <c r="H1" s="25"/>
    </row>
    <row r="2" spans="1:8" ht="18.75" x14ac:dyDescent="0.3">
      <c r="A2" s="26" t="s">
        <v>32</v>
      </c>
      <c r="B2" s="26"/>
      <c r="C2" s="26"/>
      <c r="D2" s="26"/>
      <c r="E2" s="26"/>
      <c r="F2" s="26"/>
      <c r="G2" s="26"/>
      <c r="H2" s="26"/>
    </row>
    <row r="4" spans="1:8" ht="267.75" x14ac:dyDescent="0.25">
      <c r="A4" s="7" t="s">
        <v>1</v>
      </c>
      <c r="B4" s="7" t="s">
        <v>23</v>
      </c>
      <c r="C4" s="7" t="s">
        <v>21</v>
      </c>
      <c r="D4" s="7" t="s">
        <v>22</v>
      </c>
      <c r="E4" s="7" t="s">
        <v>24</v>
      </c>
      <c r="F4" s="7" t="s">
        <v>25</v>
      </c>
      <c r="G4" s="7" t="s">
        <v>33</v>
      </c>
      <c r="H4" s="7" t="s">
        <v>34</v>
      </c>
    </row>
    <row r="5" spans="1:8" ht="15.75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</row>
    <row r="6" spans="1:8" ht="15.75" x14ac:dyDescent="0.25">
      <c r="A6" s="8"/>
      <c r="B6" s="9" t="s">
        <v>4</v>
      </c>
      <c r="C6" s="9" t="s">
        <v>15</v>
      </c>
      <c r="D6" s="9" t="s">
        <v>16</v>
      </c>
      <c r="E6" s="9" t="s">
        <v>28</v>
      </c>
      <c r="F6" s="9" t="s">
        <v>29</v>
      </c>
      <c r="G6" s="9" t="s">
        <v>35</v>
      </c>
      <c r="H6" s="9" t="s">
        <v>30</v>
      </c>
    </row>
    <row r="7" spans="1:8" ht="15.75" x14ac:dyDescent="0.25">
      <c r="A7" s="8"/>
      <c r="B7" s="9" t="s">
        <v>2</v>
      </c>
      <c r="C7" s="9" t="s">
        <v>3</v>
      </c>
      <c r="D7" s="9" t="s">
        <v>3</v>
      </c>
      <c r="E7" s="9" t="s">
        <v>3</v>
      </c>
      <c r="F7" s="9" t="s">
        <v>18</v>
      </c>
      <c r="G7" s="9" t="s">
        <v>19</v>
      </c>
      <c r="H7" s="10" t="s">
        <v>3</v>
      </c>
    </row>
    <row r="8" spans="1:8" ht="15.75" x14ac:dyDescent="0.25">
      <c r="A8" s="9">
        <v>1</v>
      </c>
      <c r="B8" s="8" t="s">
        <v>5</v>
      </c>
      <c r="C8" s="11">
        <v>3830682.05</v>
      </c>
      <c r="D8" s="11">
        <v>1663569</v>
      </c>
      <c r="E8" s="11">
        <f>C8-D8</f>
        <v>2167113.0499999998</v>
      </c>
      <c r="F8" s="11">
        <v>1797084.2</v>
      </c>
      <c r="G8" s="22">
        <f>F8*100/E8</f>
        <v>82.925263174433852</v>
      </c>
      <c r="H8" s="22">
        <f t="shared" ref="H8:H15" si="0">F8</f>
        <v>1797084.2</v>
      </c>
    </row>
    <row r="9" spans="1:8" ht="15.75" x14ac:dyDescent="0.25">
      <c r="A9" s="9">
        <v>2</v>
      </c>
      <c r="B9" s="8" t="s">
        <v>6</v>
      </c>
      <c r="C9" s="11">
        <v>8849826.5</v>
      </c>
      <c r="D9" s="11">
        <v>1954149</v>
      </c>
      <c r="E9" s="11">
        <f t="shared" ref="E9:E17" si="1">C9-D9</f>
        <v>6895677.5</v>
      </c>
      <c r="F9" s="11">
        <v>3086609.48</v>
      </c>
      <c r="G9" s="22">
        <f t="shared" ref="G9:G17" si="2">F9*100/E9</f>
        <v>44.761511541106728</v>
      </c>
      <c r="H9" s="22"/>
    </row>
    <row r="10" spans="1:8" ht="15.75" x14ac:dyDescent="0.25">
      <c r="A10" s="9">
        <v>3</v>
      </c>
      <c r="B10" s="8" t="s">
        <v>7</v>
      </c>
      <c r="C10" s="11">
        <v>6027009.1799999997</v>
      </c>
      <c r="D10" s="11">
        <v>2586160</v>
      </c>
      <c r="E10" s="11">
        <f t="shared" si="1"/>
        <v>3440849.1799999997</v>
      </c>
      <c r="F10" s="11">
        <v>4574910.3899999997</v>
      </c>
      <c r="G10" s="22">
        <f t="shared" si="2"/>
        <v>132.95875961642702</v>
      </c>
      <c r="H10" s="22">
        <f t="shared" si="0"/>
        <v>4574910.3899999997</v>
      </c>
    </row>
    <row r="11" spans="1:8" ht="15.75" x14ac:dyDescent="0.25">
      <c r="A11" s="9">
        <v>4</v>
      </c>
      <c r="B11" s="8" t="s">
        <v>8</v>
      </c>
      <c r="C11" s="11">
        <v>2031562</v>
      </c>
      <c r="D11" s="11">
        <v>995236</v>
      </c>
      <c r="E11" s="11">
        <f t="shared" si="1"/>
        <v>1036326</v>
      </c>
      <c r="F11" s="11">
        <v>3328442.43</v>
      </c>
      <c r="G11" s="22">
        <f t="shared" si="2"/>
        <v>321.17716143375731</v>
      </c>
      <c r="H11" s="22">
        <f t="shared" si="0"/>
        <v>3328442.43</v>
      </c>
    </row>
    <row r="12" spans="1:8" ht="15.75" x14ac:dyDescent="0.25">
      <c r="A12" s="9">
        <v>5</v>
      </c>
      <c r="B12" s="8" t="s">
        <v>9</v>
      </c>
      <c r="C12" s="11">
        <v>8050397.1200000001</v>
      </c>
      <c r="D12" s="11">
        <v>1576395</v>
      </c>
      <c r="E12" s="11">
        <f t="shared" si="1"/>
        <v>6474002.1200000001</v>
      </c>
      <c r="F12" s="11">
        <v>3923699.1</v>
      </c>
      <c r="G12" s="22">
        <f t="shared" si="2"/>
        <v>60.607009810494162</v>
      </c>
      <c r="H12" s="22"/>
    </row>
    <row r="13" spans="1:8" ht="15.75" x14ac:dyDescent="0.25">
      <c r="A13" s="9">
        <v>6</v>
      </c>
      <c r="B13" s="8" t="s">
        <v>10</v>
      </c>
      <c r="C13" s="11">
        <v>3665508.02</v>
      </c>
      <c r="D13" s="11">
        <v>1067881</v>
      </c>
      <c r="E13" s="11">
        <f t="shared" si="1"/>
        <v>2597627.02</v>
      </c>
      <c r="F13" s="11">
        <v>2431801.7799999998</v>
      </c>
      <c r="G13" s="22">
        <f t="shared" si="2"/>
        <v>93.616279830658669</v>
      </c>
      <c r="H13" s="22">
        <f t="shared" si="0"/>
        <v>2431801.7799999998</v>
      </c>
    </row>
    <row r="14" spans="1:8" ht="15.75" x14ac:dyDescent="0.25">
      <c r="A14" s="9">
        <v>7</v>
      </c>
      <c r="B14" s="8" t="s">
        <v>11</v>
      </c>
      <c r="C14" s="11">
        <v>1110523.3999999999</v>
      </c>
      <c r="D14" s="11">
        <v>523044</v>
      </c>
      <c r="E14" s="11">
        <f t="shared" si="1"/>
        <v>587479.39999999991</v>
      </c>
      <c r="F14" s="11">
        <v>407727.42</v>
      </c>
      <c r="G14" s="22">
        <f t="shared" si="2"/>
        <v>69.402845444453035</v>
      </c>
      <c r="H14" s="22">
        <f t="shared" si="0"/>
        <v>407727.42</v>
      </c>
    </row>
    <row r="15" spans="1:8" ht="15.75" x14ac:dyDescent="0.25">
      <c r="A15" s="9">
        <v>8</v>
      </c>
      <c r="B15" s="8" t="s">
        <v>12</v>
      </c>
      <c r="C15" s="11">
        <v>2080015</v>
      </c>
      <c r="D15" s="11">
        <v>719185</v>
      </c>
      <c r="E15" s="11">
        <f t="shared" si="1"/>
        <v>1360830</v>
      </c>
      <c r="F15" s="11">
        <v>3098828.62</v>
      </c>
      <c r="G15" s="22">
        <f t="shared" si="2"/>
        <v>227.7160718091165</v>
      </c>
      <c r="H15" s="22">
        <f t="shared" si="0"/>
        <v>3098828.62</v>
      </c>
    </row>
    <row r="16" spans="1:8" ht="15.75" x14ac:dyDescent="0.25">
      <c r="A16" s="9">
        <v>9</v>
      </c>
      <c r="B16" s="8" t="s">
        <v>13</v>
      </c>
      <c r="C16" s="11">
        <v>6116785.9199999999</v>
      </c>
      <c r="D16" s="11">
        <v>1002500</v>
      </c>
      <c r="E16" s="11">
        <f t="shared" si="1"/>
        <v>5114285.92</v>
      </c>
      <c r="F16" s="11">
        <v>2648695.3199999998</v>
      </c>
      <c r="G16" s="22">
        <f t="shared" si="2"/>
        <v>51.790129872128851</v>
      </c>
      <c r="H16" s="22"/>
    </row>
    <row r="17" spans="1:8" ht="15.75" x14ac:dyDescent="0.25">
      <c r="A17" s="9">
        <v>10</v>
      </c>
      <c r="B17" s="8" t="s">
        <v>17</v>
      </c>
      <c r="C17" s="11">
        <v>25742673.260000002</v>
      </c>
      <c r="D17" s="11">
        <v>2426341</v>
      </c>
      <c r="E17" s="11">
        <f t="shared" si="1"/>
        <v>23316332.260000002</v>
      </c>
      <c r="F17" s="11">
        <v>5743264.4400000004</v>
      </c>
      <c r="G17" s="11">
        <f t="shared" si="2"/>
        <v>24.63193771626241</v>
      </c>
      <c r="H17" s="12"/>
    </row>
    <row r="18" spans="1:8" ht="15.75" x14ac:dyDescent="0.25">
      <c r="A18" s="13"/>
      <c r="B18" s="14" t="s">
        <v>14</v>
      </c>
      <c r="C18" s="15">
        <f>SUM(C8:C17)</f>
        <v>67504982.450000003</v>
      </c>
      <c r="D18" s="15">
        <f>SUM(D8:D17)</f>
        <v>14514460</v>
      </c>
      <c r="E18" s="15">
        <f>SUM(E8:E17)</f>
        <v>52990522.450000003</v>
      </c>
      <c r="F18" s="15">
        <f>SUM(F8:F17)</f>
        <v>31041063.180000003</v>
      </c>
      <c r="G18" s="15"/>
      <c r="H18" s="15">
        <f t="shared" ref="H18" si="3">SUM(H8:H17)</f>
        <v>15638794.84</v>
      </c>
    </row>
    <row r="19" spans="1:8" ht="15.75" x14ac:dyDescent="0.25">
      <c r="A19" s="16"/>
      <c r="B19" s="17"/>
      <c r="C19" s="17"/>
      <c r="D19" s="17"/>
      <c r="E19" s="17"/>
      <c r="F19" s="17"/>
      <c r="G19" s="17"/>
      <c r="H19" s="17"/>
    </row>
    <row r="20" spans="1:8" ht="22.5" customHeight="1" x14ac:dyDescent="0.25">
      <c r="A20" s="18"/>
      <c r="B20" s="19" t="s">
        <v>26</v>
      </c>
      <c r="C20" s="20"/>
      <c r="D20" s="20"/>
      <c r="E20" s="20"/>
      <c r="F20" s="20"/>
      <c r="G20" s="20"/>
      <c r="H20" s="20"/>
    </row>
    <row r="21" spans="1:8" ht="30.75" customHeight="1" x14ac:dyDescent="0.25">
      <c r="A21" s="16"/>
      <c r="B21" s="28" t="s">
        <v>31</v>
      </c>
      <c r="C21" s="28"/>
      <c r="D21" s="28"/>
      <c r="E21" s="28"/>
      <c r="F21" s="28"/>
      <c r="G21" s="28"/>
      <c r="H21" s="28"/>
    </row>
    <row r="22" spans="1:8" ht="25.5" customHeight="1" x14ac:dyDescent="0.25">
      <c r="A22" s="16"/>
      <c r="B22" s="19" t="s">
        <v>27</v>
      </c>
      <c r="C22" s="20"/>
      <c r="D22" s="20"/>
      <c r="E22" s="20"/>
      <c r="F22" s="20"/>
      <c r="G22" s="20"/>
      <c r="H22" s="20"/>
    </row>
    <row r="23" spans="1:8" ht="21.75" customHeight="1" x14ac:dyDescent="0.25">
      <c r="A23" s="16"/>
      <c r="B23" s="21" t="s">
        <v>36</v>
      </c>
      <c r="C23" s="20"/>
      <c r="D23" s="20"/>
      <c r="E23" s="20"/>
      <c r="F23" s="20"/>
      <c r="G23" s="20"/>
      <c r="H23" s="20"/>
    </row>
    <row r="24" spans="1:8" ht="89.25" customHeight="1" x14ac:dyDescent="0.25">
      <c r="A24" s="16"/>
      <c r="B24" s="27" t="s">
        <v>38</v>
      </c>
      <c r="C24" s="27"/>
      <c r="D24" s="27"/>
      <c r="E24" s="27"/>
      <c r="F24" s="27"/>
      <c r="G24" s="27"/>
      <c r="H24" s="27"/>
    </row>
    <row r="25" spans="1:8" ht="24" customHeight="1" x14ac:dyDescent="0.25">
      <c r="A25" s="16"/>
      <c r="B25" s="20" t="s">
        <v>39</v>
      </c>
      <c r="C25" s="20"/>
      <c r="D25" s="20"/>
      <c r="E25" s="20"/>
      <c r="F25" s="20"/>
      <c r="G25" s="20"/>
      <c r="H25" s="20"/>
    </row>
    <row r="26" spans="1:8" ht="18.75" x14ac:dyDescent="0.3">
      <c r="A26" s="6"/>
      <c r="B26" s="5"/>
      <c r="C26" s="3"/>
      <c r="D26" s="3"/>
      <c r="E26" s="3"/>
      <c r="F26" s="3"/>
      <c r="G26" s="3"/>
      <c r="H26" s="3"/>
    </row>
    <row r="27" spans="1:8" ht="18.75" hidden="1" x14ac:dyDescent="0.3">
      <c r="A27" s="6"/>
      <c r="B27" s="1"/>
      <c r="C27" s="3"/>
      <c r="D27" s="3"/>
      <c r="E27" s="3"/>
      <c r="F27" s="3"/>
      <c r="G27" s="3"/>
      <c r="H27" s="3"/>
    </row>
    <row r="28" spans="1:8" ht="18.75" hidden="1" x14ac:dyDescent="0.3">
      <c r="B28" s="24"/>
      <c r="C28" s="24"/>
      <c r="D28" s="24"/>
      <c r="E28" s="24"/>
      <c r="F28" s="24"/>
      <c r="G28" s="24"/>
      <c r="H28" s="24"/>
    </row>
    <row r="29" spans="1:8" ht="18.75" hidden="1" x14ac:dyDescent="0.3">
      <c r="B29" s="1"/>
      <c r="C29" s="1"/>
      <c r="D29" s="1"/>
      <c r="E29" s="1"/>
      <c r="F29" s="1"/>
      <c r="G29" s="1"/>
      <c r="H29" s="1"/>
    </row>
    <row r="30" spans="1:8" ht="18.75" hidden="1" x14ac:dyDescent="0.3">
      <c r="B30" s="1"/>
      <c r="C30" s="1"/>
      <c r="D30" s="1"/>
      <c r="E30" s="1"/>
      <c r="F30" s="1"/>
      <c r="G30" s="1"/>
      <c r="H30" s="1"/>
    </row>
    <row r="31" spans="1:8" hidden="1" x14ac:dyDescent="0.25"/>
    <row r="32" spans="1:8" ht="18.75" hidden="1" x14ac:dyDescent="0.3">
      <c r="C32" s="2"/>
      <c r="D32" s="2"/>
      <c r="E32" s="2"/>
      <c r="F32" s="2"/>
      <c r="G32" s="2"/>
    </row>
    <row r="33" spans="2:8" ht="18.75" hidden="1" x14ac:dyDescent="0.3">
      <c r="B33" s="23"/>
      <c r="C33" s="23"/>
      <c r="D33" s="23"/>
      <c r="E33" s="23"/>
      <c r="F33" s="23"/>
      <c r="G33" s="23"/>
      <c r="H33" s="23"/>
    </row>
  </sheetData>
  <mergeCells count="6">
    <mergeCell ref="B33:H33"/>
    <mergeCell ref="A1:H1"/>
    <mergeCell ref="A2:H2"/>
    <mergeCell ref="B28:H28"/>
    <mergeCell ref="B21:H21"/>
    <mergeCell ref="B24:H24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68" orientation="landscape" r:id="rId1"/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BreakPreview" topLeftCell="A8" zoomScale="60" zoomScaleNormal="100" workbookViewId="0">
      <selection activeCell="G8" sqref="G8:H15"/>
    </sheetView>
  </sheetViews>
  <sheetFormatPr defaultRowHeight="15" x14ac:dyDescent="0.25"/>
  <cols>
    <col min="1" max="1" width="10.28515625" customWidth="1"/>
    <col min="2" max="2" width="27.5703125" customWidth="1"/>
    <col min="3" max="3" width="19.7109375" customWidth="1"/>
    <col min="4" max="4" width="21.140625" customWidth="1"/>
    <col min="5" max="5" width="20.85546875" customWidth="1"/>
    <col min="6" max="6" width="24.5703125" customWidth="1"/>
    <col min="7" max="7" width="21.85546875" customWidth="1"/>
    <col min="8" max="8" width="21.42578125" customWidth="1"/>
  </cols>
  <sheetData>
    <row r="1" spans="1:8" ht="18.75" x14ac:dyDescent="0.3">
      <c r="A1" s="25" t="s">
        <v>0</v>
      </c>
      <c r="B1" s="25"/>
      <c r="C1" s="25"/>
      <c r="D1" s="25"/>
      <c r="E1" s="25"/>
      <c r="F1" s="25"/>
      <c r="G1" s="25"/>
      <c r="H1" s="25"/>
    </row>
    <row r="2" spans="1:8" ht="18.75" x14ac:dyDescent="0.3">
      <c r="A2" s="26" t="s">
        <v>37</v>
      </c>
      <c r="B2" s="26"/>
      <c r="C2" s="26"/>
      <c r="D2" s="26"/>
      <c r="E2" s="26"/>
      <c r="F2" s="26"/>
      <c r="G2" s="26"/>
      <c r="H2" s="26"/>
    </row>
    <row r="4" spans="1:8" ht="267.75" x14ac:dyDescent="0.25">
      <c r="A4" s="7" t="s">
        <v>1</v>
      </c>
      <c r="B4" s="7" t="s">
        <v>23</v>
      </c>
      <c r="C4" s="7" t="s">
        <v>21</v>
      </c>
      <c r="D4" s="7" t="s">
        <v>22</v>
      </c>
      <c r="E4" s="7" t="s">
        <v>24</v>
      </c>
      <c r="F4" s="7" t="s">
        <v>25</v>
      </c>
      <c r="G4" s="7" t="s">
        <v>33</v>
      </c>
      <c r="H4" s="7" t="s">
        <v>34</v>
      </c>
    </row>
    <row r="5" spans="1:8" ht="15.75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</row>
    <row r="6" spans="1:8" ht="15.75" x14ac:dyDescent="0.25">
      <c r="A6" s="8"/>
      <c r="B6" s="9" t="s">
        <v>4</v>
      </c>
      <c r="C6" s="9" t="s">
        <v>15</v>
      </c>
      <c r="D6" s="9" t="s">
        <v>16</v>
      </c>
      <c r="E6" s="9" t="s">
        <v>28</v>
      </c>
      <c r="F6" s="9" t="s">
        <v>29</v>
      </c>
      <c r="G6" s="9" t="s">
        <v>35</v>
      </c>
      <c r="H6" s="9" t="s">
        <v>30</v>
      </c>
    </row>
    <row r="7" spans="1:8" ht="15.75" x14ac:dyDescent="0.25">
      <c r="A7" s="8"/>
      <c r="B7" s="9" t="s">
        <v>2</v>
      </c>
      <c r="C7" s="9" t="s">
        <v>3</v>
      </c>
      <c r="D7" s="9" t="s">
        <v>3</v>
      </c>
      <c r="E7" s="9" t="s">
        <v>3</v>
      </c>
      <c r="F7" s="9" t="s">
        <v>18</v>
      </c>
      <c r="G7" s="9" t="s">
        <v>19</v>
      </c>
      <c r="H7" s="10" t="s">
        <v>3</v>
      </c>
    </row>
    <row r="8" spans="1:8" ht="15.75" x14ac:dyDescent="0.25">
      <c r="A8" s="9">
        <v>1</v>
      </c>
      <c r="B8" s="8" t="s">
        <v>5</v>
      </c>
      <c r="C8" s="11">
        <v>3917269.05</v>
      </c>
      <c r="D8" s="11">
        <v>1739406</v>
      </c>
      <c r="E8" s="11">
        <f>C8-D8</f>
        <v>2177863.0499999998</v>
      </c>
      <c r="F8" s="11">
        <v>1797084.2</v>
      </c>
      <c r="G8" s="22">
        <f>F8*100/E8</f>
        <v>82.515941486770714</v>
      </c>
      <c r="H8" s="22">
        <f t="shared" ref="H8:H15" si="0">F8</f>
        <v>1797084.2</v>
      </c>
    </row>
    <row r="9" spans="1:8" ht="15.75" x14ac:dyDescent="0.25">
      <c r="A9" s="9">
        <v>2</v>
      </c>
      <c r="B9" s="8" t="s">
        <v>6</v>
      </c>
      <c r="C9" s="11">
        <v>9042339.5</v>
      </c>
      <c r="D9" s="11">
        <v>2043232</v>
      </c>
      <c r="E9" s="11">
        <f t="shared" ref="E9:E17" si="1">C9-D9</f>
        <v>6999107.5</v>
      </c>
      <c r="F9" s="11">
        <v>3086609.48</v>
      </c>
      <c r="G9" s="22">
        <f t="shared" ref="G9:G17" si="2">F9*100/E9</f>
        <v>44.100043898454196</v>
      </c>
      <c r="H9" s="22"/>
    </row>
    <row r="10" spans="1:8" ht="15.75" x14ac:dyDescent="0.25">
      <c r="A10" s="9">
        <v>3</v>
      </c>
      <c r="B10" s="8" t="s">
        <v>7</v>
      </c>
      <c r="C10" s="11">
        <v>6167523.1799999997</v>
      </c>
      <c r="D10" s="11">
        <v>2705054</v>
      </c>
      <c r="E10" s="11">
        <f t="shared" si="1"/>
        <v>3462469.1799999997</v>
      </c>
      <c r="F10" s="11">
        <v>4574910.3899999997</v>
      </c>
      <c r="G10" s="22">
        <f t="shared" si="2"/>
        <v>132.12855197168858</v>
      </c>
      <c r="H10" s="22">
        <f t="shared" si="0"/>
        <v>4574910.3899999997</v>
      </c>
    </row>
    <row r="11" spans="1:8" ht="15.75" x14ac:dyDescent="0.25">
      <c r="A11" s="9">
        <v>4</v>
      </c>
      <c r="B11" s="8" t="s">
        <v>8</v>
      </c>
      <c r="C11" s="11">
        <v>2081821</v>
      </c>
      <c r="D11" s="11">
        <v>1040605</v>
      </c>
      <c r="E11" s="11">
        <f t="shared" si="1"/>
        <v>1041216</v>
      </c>
      <c r="F11" s="11">
        <v>3328442.43</v>
      </c>
      <c r="G11" s="22">
        <f t="shared" si="2"/>
        <v>319.66877477872026</v>
      </c>
      <c r="H11" s="22">
        <f t="shared" si="0"/>
        <v>3328442.43</v>
      </c>
    </row>
    <row r="12" spans="1:8" ht="15.75" x14ac:dyDescent="0.25">
      <c r="A12" s="9">
        <v>5</v>
      </c>
      <c r="B12" s="8" t="s">
        <v>9</v>
      </c>
      <c r="C12" s="11">
        <v>8168130.1200000001</v>
      </c>
      <c r="D12" s="11">
        <v>1648258</v>
      </c>
      <c r="E12" s="11">
        <f t="shared" si="1"/>
        <v>6519872.1200000001</v>
      </c>
      <c r="F12" s="11">
        <v>3923699.1</v>
      </c>
      <c r="G12" s="22">
        <f t="shared" si="2"/>
        <v>60.180614401375713</v>
      </c>
      <c r="H12" s="22"/>
    </row>
    <row r="13" spans="1:8" ht="15.75" x14ac:dyDescent="0.25">
      <c r="A13" s="9">
        <v>6</v>
      </c>
      <c r="B13" s="8" t="s">
        <v>10</v>
      </c>
      <c r="C13" s="11">
        <v>3778279.02</v>
      </c>
      <c r="D13" s="11">
        <v>1116562</v>
      </c>
      <c r="E13" s="11">
        <f t="shared" si="1"/>
        <v>2661717.02</v>
      </c>
      <c r="F13" s="11">
        <v>2431801.7799999998</v>
      </c>
      <c r="G13" s="22">
        <f t="shared" si="2"/>
        <v>91.362145627336432</v>
      </c>
      <c r="H13" s="22">
        <f t="shared" si="0"/>
        <v>2431801.7799999998</v>
      </c>
    </row>
    <row r="14" spans="1:8" ht="15.75" x14ac:dyDescent="0.25">
      <c r="A14" s="9">
        <v>7</v>
      </c>
      <c r="B14" s="8" t="s">
        <v>11</v>
      </c>
      <c r="C14" s="11">
        <v>1147416.3999999999</v>
      </c>
      <c r="D14" s="11">
        <v>546887</v>
      </c>
      <c r="E14" s="11">
        <f t="shared" si="1"/>
        <v>600529.39999999991</v>
      </c>
      <c r="F14" s="11">
        <v>407727.42</v>
      </c>
      <c r="G14" s="22">
        <f t="shared" si="2"/>
        <v>67.894664274555097</v>
      </c>
      <c r="H14" s="22">
        <f t="shared" si="0"/>
        <v>407727.42</v>
      </c>
    </row>
    <row r="15" spans="1:8" ht="15.75" x14ac:dyDescent="0.25">
      <c r="A15" s="9">
        <v>8</v>
      </c>
      <c r="B15" s="8" t="s">
        <v>12</v>
      </c>
      <c r="C15" s="11">
        <v>2121589</v>
      </c>
      <c r="D15" s="11">
        <v>751969</v>
      </c>
      <c r="E15" s="11">
        <f t="shared" si="1"/>
        <v>1369620</v>
      </c>
      <c r="F15" s="11">
        <v>3098828.62</v>
      </c>
      <c r="G15" s="22">
        <f t="shared" si="2"/>
        <v>226.25462683079979</v>
      </c>
      <c r="H15" s="22">
        <f t="shared" si="0"/>
        <v>3098828.62</v>
      </c>
    </row>
    <row r="16" spans="1:8" ht="15.75" x14ac:dyDescent="0.25">
      <c r="A16" s="9">
        <v>9</v>
      </c>
      <c r="B16" s="8" t="s">
        <v>13</v>
      </c>
      <c r="C16" s="11">
        <v>6189916.9199999999</v>
      </c>
      <c r="D16" s="11">
        <v>1048201</v>
      </c>
      <c r="E16" s="11">
        <f t="shared" si="1"/>
        <v>5141715.92</v>
      </c>
      <c r="F16" s="11">
        <v>2648695.3199999998</v>
      </c>
      <c r="G16" s="22">
        <f t="shared" si="2"/>
        <v>51.513840150079702</v>
      </c>
      <c r="H16" s="22"/>
    </row>
    <row r="17" spans="1:8" ht="15.75" x14ac:dyDescent="0.25">
      <c r="A17" s="9">
        <v>10</v>
      </c>
      <c r="B17" s="8" t="s">
        <v>17</v>
      </c>
      <c r="C17" s="11">
        <v>26860482.260000002</v>
      </c>
      <c r="D17" s="11">
        <v>2536950</v>
      </c>
      <c r="E17" s="11">
        <f t="shared" si="1"/>
        <v>24323532.260000002</v>
      </c>
      <c r="F17" s="11">
        <v>5743264.4400000004</v>
      </c>
      <c r="G17" s="11">
        <f t="shared" si="2"/>
        <v>23.611967121423341</v>
      </c>
      <c r="H17" s="12"/>
    </row>
    <row r="18" spans="1:8" ht="15.75" x14ac:dyDescent="0.25">
      <c r="A18" s="13"/>
      <c r="B18" s="14" t="s">
        <v>14</v>
      </c>
      <c r="C18" s="15">
        <f>SUM(C8:C17)</f>
        <v>69474766.450000003</v>
      </c>
      <c r="D18" s="15">
        <f>SUM(D8:D17)</f>
        <v>15177124</v>
      </c>
      <c r="E18" s="15">
        <f>SUM(E8:E17)</f>
        <v>54297642.450000003</v>
      </c>
      <c r="F18" s="15">
        <f>SUM(F8:F17)</f>
        <v>31041063.180000003</v>
      </c>
      <c r="G18" s="15"/>
      <c r="H18" s="15">
        <f t="shared" ref="H18" si="3">SUM(H8:H17)</f>
        <v>15638794.84</v>
      </c>
    </row>
    <row r="19" spans="1:8" ht="15.75" x14ac:dyDescent="0.25">
      <c r="A19" s="16"/>
      <c r="B19" s="17"/>
      <c r="C19" s="17"/>
      <c r="D19" s="17"/>
      <c r="E19" s="17"/>
      <c r="F19" s="17"/>
      <c r="G19" s="17"/>
      <c r="H19" s="17"/>
    </row>
    <row r="20" spans="1:8" ht="22.5" customHeight="1" x14ac:dyDescent="0.25">
      <c r="A20" s="18"/>
      <c r="B20" s="19" t="s">
        <v>26</v>
      </c>
      <c r="C20" s="20"/>
      <c r="D20" s="20"/>
      <c r="E20" s="20"/>
      <c r="F20" s="20"/>
      <c r="G20" s="20"/>
      <c r="H20" s="20"/>
    </row>
    <row r="21" spans="1:8" ht="30.75" customHeight="1" x14ac:dyDescent="0.25">
      <c r="A21" s="16"/>
      <c r="B21" s="28" t="s">
        <v>31</v>
      </c>
      <c r="C21" s="28"/>
      <c r="D21" s="28"/>
      <c r="E21" s="28"/>
      <c r="F21" s="28"/>
      <c r="G21" s="28"/>
      <c r="H21" s="28"/>
    </row>
    <row r="22" spans="1:8" ht="25.5" customHeight="1" x14ac:dyDescent="0.25">
      <c r="A22" s="16"/>
      <c r="B22" s="19" t="s">
        <v>27</v>
      </c>
      <c r="C22" s="20"/>
      <c r="D22" s="20"/>
      <c r="E22" s="20"/>
      <c r="F22" s="20"/>
      <c r="G22" s="20"/>
      <c r="H22" s="20"/>
    </row>
    <row r="23" spans="1:8" ht="21.75" customHeight="1" x14ac:dyDescent="0.25">
      <c r="A23" s="16"/>
      <c r="B23" s="21" t="s">
        <v>36</v>
      </c>
      <c r="C23" s="20"/>
      <c r="D23" s="20"/>
      <c r="E23" s="20"/>
      <c r="F23" s="20"/>
      <c r="G23" s="20"/>
      <c r="H23" s="20"/>
    </row>
    <row r="24" spans="1:8" ht="82.5" customHeight="1" x14ac:dyDescent="0.25">
      <c r="A24" s="16"/>
      <c r="B24" s="27" t="s">
        <v>38</v>
      </c>
      <c r="C24" s="27"/>
      <c r="D24" s="27"/>
      <c r="E24" s="27"/>
      <c r="F24" s="27"/>
      <c r="G24" s="27"/>
      <c r="H24" s="27"/>
    </row>
    <row r="25" spans="1:8" ht="24" customHeight="1" x14ac:dyDescent="0.25">
      <c r="A25" s="16"/>
      <c r="B25" s="20" t="s">
        <v>39</v>
      </c>
      <c r="C25" s="20"/>
      <c r="D25" s="20"/>
      <c r="E25" s="20"/>
      <c r="F25" s="20"/>
      <c r="G25" s="20"/>
      <c r="H25" s="20"/>
    </row>
    <row r="26" spans="1:8" hidden="1" x14ac:dyDescent="0.25"/>
    <row r="27" spans="1:8" ht="18.75" hidden="1" x14ac:dyDescent="0.3">
      <c r="C27" s="2"/>
      <c r="D27" s="2"/>
      <c r="E27" s="2"/>
      <c r="F27" s="2"/>
      <c r="G27" s="2"/>
    </row>
    <row r="28" spans="1:8" ht="18.75" hidden="1" x14ac:dyDescent="0.3">
      <c r="B28" s="23"/>
      <c r="C28" s="23"/>
      <c r="D28" s="23"/>
      <c r="E28" s="23"/>
      <c r="F28" s="23"/>
      <c r="G28" s="23"/>
      <c r="H28" s="23"/>
    </row>
  </sheetData>
  <mergeCells count="5">
    <mergeCell ref="B28:H28"/>
    <mergeCell ref="A1:H1"/>
    <mergeCell ref="A2:H2"/>
    <mergeCell ref="B21:H21"/>
    <mergeCell ref="B24:H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2026</vt:lpstr>
      <vt:lpstr>2027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2024-11-05T02:59:36Z</dcterms:modified>
</cp:coreProperties>
</file>